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Upravené tabulky\"/>
    </mc:Choice>
  </mc:AlternateContent>
  <bookViews>
    <workbookView xWindow="480" yWindow="135" windowWidth="27795" windowHeight="11055"/>
  </bookViews>
  <sheets>
    <sheet name="Část 6" sheetId="1" r:id="rId1"/>
  </sheets>
  <calcPr calcId="162913"/>
</workbook>
</file>

<file path=xl/calcChain.xml><?xml version="1.0" encoding="utf-8"?>
<calcChain xmlns="http://schemas.openxmlformats.org/spreadsheetml/2006/main">
  <c r="G32" i="1" l="1"/>
  <c r="G30" i="1"/>
  <c r="I30" i="1" s="1"/>
  <c r="G28" i="1"/>
  <c r="I28" i="1" s="1"/>
  <c r="G20" i="1"/>
  <c r="I20" i="1" s="1"/>
  <c r="G17" i="1"/>
  <c r="G8" i="1"/>
  <c r="I8" i="1" s="1"/>
  <c r="J8" i="1" s="1"/>
  <c r="J32" i="1" l="1"/>
  <c r="I32" i="1"/>
  <c r="J28" i="1"/>
  <c r="J30" i="1"/>
  <c r="J20" i="1"/>
  <c r="I17" i="1"/>
  <c r="J17" i="1" s="1"/>
  <c r="J6" i="1"/>
  <c r="J7" i="1"/>
  <c r="J9" i="1"/>
  <c r="J10" i="1"/>
  <c r="J11" i="1"/>
  <c r="J12" i="1"/>
  <c r="J13" i="1"/>
  <c r="J14" i="1"/>
  <c r="J15" i="1"/>
  <c r="J16" i="1"/>
  <c r="J18" i="1"/>
  <c r="J19" i="1"/>
  <c r="J21" i="1"/>
  <c r="J22" i="1"/>
  <c r="J23" i="1"/>
  <c r="J24" i="1"/>
  <c r="J25" i="1"/>
  <c r="J26" i="1"/>
  <c r="J27" i="1"/>
  <c r="J31" i="1"/>
  <c r="J33" i="1"/>
  <c r="J34" i="1"/>
  <c r="J35" i="1"/>
  <c r="J36" i="1"/>
  <c r="J37" i="1"/>
  <c r="J38" i="1"/>
  <c r="I6" i="1"/>
  <c r="I7" i="1"/>
  <c r="I9" i="1"/>
  <c r="I10" i="1"/>
  <c r="I11" i="1"/>
  <c r="I12" i="1"/>
  <c r="I13" i="1"/>
  <c r="I14" i="1"/>
  <c r="I15" i="1"/>
  <c r="I16" i="1"/>
  <c r="I18" i="1"/>
  <c r="I19" i="1"/>
  <c r="I21" i="1"/>
  <c r="I22" i="1"/>
  <c r="I23" i="1"/>
  <c r="I24" i="1"/>
  <c r="I25" i="1"/>
  <c r="I26" i="1"/>
  <c r="I27" i="1"/>
  <c r="I31" i="1"/>
  <c r="I33" i="1"/>
  <c r="I34" i="1"/>
  <c r="I35" i="1"/>
  <c r="I36" i="1"/>
  <c r="I37" i="1"/>
  <c r="I38" i="1"/>
  <c r="G4" i="1"/>
  <c r="I4" i="1" s="1"/>
  <c r="G5" i="1"/>
  <c r="I5" i="1" s="1"/>
  <c r="J5" i="1" s="1"/>
  <c r="G6" i="1"/>
  <c r="G7" i="1"/>
  <c r="G9" i="1"/>
  <c r="G10" i="1"/>
  <c r="G11" i="1"/>
  <c r="G12" i="1"/>
  <c r="G13" i="1"/>
  <c r="G14" i="1"/>
  <c r="G15" i="1"/>
  <c r="G16" i="1"/>
  <c r="G18" i="1"/>
  <c r="G19" i="1"/>
  <c r="G21" i="1"/>
  <c r="G22" i="1"/>
  <c r="G23" i="1"/>
  <c r="G24" i="1"/>
  <c r="G25" i="1"/>
  <c r="G26" i="1"/>
  <c r="G27" i="1"/>
  <c r="G29" i="1"/>
  <c r="I29" i="1" s="1"/>
  <c r="G31" i="1"/>
  <c r="G33" i="1"/>
  <c r="G34" i="1"/>
  <c r="G35" i="1"/>
  <c r="G36" i="1"/>
  <c r="G37" i="1"/>
  <c r="G38" i="1"/>
  <c r="G39" i="1" l="1"/>
  <c r="I39" i="1"/>
  <c r="J29" i="1"/>
  <c r="J4" i="1"/>
  <c r="J39" i="1" s="1"/>
</calcChain>
</file>

<file path=xl/sharedStrings.xml><?xml version="1.0" encoding="utf-8"?>
<sst xmlns="http://schemas.openxmlformats.org/spreadsheetml/2006/main" count="80" uniqueCount="46">
  <si>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</si>
  <si>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</si>
  <si>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</si>
  <si>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</si>
  <si>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</si>
  <si>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</si>
  <si>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</si>
  <si>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>Computer Music Journal</t>
  </si>
  <si>
    <t>tisk</t>
  </si>
  <si>
    <t xml:space="preserve">Der Spiegel </t>
  </si>
  <si>
    <t>tisk + digital</t>
  </si>
  <si>
    <t>Glos ludu (Glos)</t>
  </si>
  <si>
    <t xml:space="preserve">Jazz in Europe Magazine </t>
  </si>
  <si>
    <t>Jazz Wise</t>
  </si>
  <si>
    <t xml:space="preserve">Jazziz Magazine </t>
  </si>
  <si>
    <t xml:space="preserve">L'OBS </t>
  </si>
  <si>
    <t xml:space="preserve">Luerzer's Archiv </t>
  </si>
  <si>
    <t xml:space="preserve">Slovenské dotyky </t>
  </si>
  <si>
    <t xml:space="preserve">The Economist </t>
  </si>
  <si>
    <t xml:space="preserve">The Economist - ročenka The World in 2020 </t>
  </si>
  <si>
    <t>Zwrot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</si>
  <si>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</si>
  <si>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</si>
  <si>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 xml:space="preserve">Balkan Insight </t>
  </si>
  <si>
    <t>digital</t>
  </si>
  <si>
    <t>Denník N - ŠTANDARD</t>
  </si>
  <si>
    <t xml:space="preserve">EU Observer </t>
  </si>
  <si>
    <t xml:space="preserve">Financial Times - STANDARD </t>
  </si>
  <si>
    <t xml:space="preserve">Haaretz </t>
  </si>
  <si>
    <t xml:space="preserve">Le Monde </t>
  </si>
  <si>
    <t xml:space="preserve">Local Sweden. Thelocal.se </t>
  </si>
  <si>
    <t xml:space="preserve">New Scientist </t>
  </si>
  <si>
    <t xml:space="preserve">Rzeczpospolita </t>
  </si>
  <si>
    <t>SME</t>
  </si>
  <si>
    <t>The New York Times</t>
  </si>
  <si>
    <t xml:space="preserve">The Times </t>
  </si>
  <si>
    <t>The Wall Street Journal</t>
  </si>
  <si>
    <t xml:space="preserve">The Washington Post </t>
  </si>
  <si>
    <t>Příloha č. 2.6 - Tabulka pro výpočet nabídkové ceny - Část 6</t>
  </si>
  <si>
    <t>Dodavatel vyplní pouze žlutá pole</t>
  </si>
  <si>
    <t>CELKEM</t>
  </si>
  <si>
    <t>Titul</t>
  </si>
  <si>
    <t>Sazba DPH</t>
  </si>
  <si>
    <t>Částka DPH v Kč</t>
  </si>
  <si>
    <t>v tomto řádku vyplní dodavatel cenu a sazbu DPH za digitální verzi*</t>
  </si>
  <si>
    <t>* v případě, že se sazba DPH pro digitální verzi liší od sazby DPH pro tištěnou verzi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</si>
</sst>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  <font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6" fillId="3" borderId="0" xfId="0" applyFont="1" applyFill="1"/>
    <xf numFmtId="0" fontId="8" fillId="0" borderId="5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164" fontId="8" fillId="0" borderId="4" xfId="0" applyNumberFormat="1" applyFont="1" applyFill="1" applyBorder="1"/>
    <xf numFmtId="164" fontId="8" fillId="0" borderId="5" xfId="0" applyNumberFormat="1" applyFont="1" applyFill="1" applyBorder="1"/>
    <xf numFmtId="10" fontId="8" fillId="0" borderId="0" xfId="0" applyNumberFormat="1" applyFont="1"/>
    <xf numFmtId="164" fontId="8" fillId="0" borderId="0" xfId="0" applyNumberFormat="1" applyFont="1"/>
    <xf numFmtId="0" fontId="0" fillId="0" borderId="6" xfId="0" applyFill="1" applyBorder="1"/>
    <xf numFmtId="14" fontId="0" fillId="0" borderId="6" xfId="0" applyNumberFormat="1" applyFill="1" applyBorder="1"/>
    <xf numFmtId="14" fontId="5" fillId="0" borderId="6" xfId="0" applyNumberFormat="1" applyFont="1" applyFill="1" applyBorder="1"/>
    <xf numFmtId="164" fontId="0" fillId="3" borderId="6" xfId="0" applyNumberFormat="1" applyFont="1" applyFill="1" applyBorder="1" applyProtection="1">
      <protection locked="0"/>
    </xf>
    <xf numFmtId="0" fontId="0" fillId="0" borderId="6" xfId="0" applyNumberFormat="1" applyFont="1" applyFill="1" applyBorder="1"/>
    <xf numFmtId="164" fontId="0" fillId="0" borderId="6" xfId="0" applyNumberFormat="1" applyFont="1" applyFill="1" applyBorder="1"/>
    <xf numFmtId="10" fontId="0" fillId="3" borderId="6" xfId="0" applyNumberFormat="1" applyFont="1" applyFill="1" applyBorder="1" applyProtection="1">
      <protection locked="0"/>
    </xf>
    <xf numFmtId="14" fontId="0" fillId="0" borderId="6" xfId="0" applyNumberFormat="1" applyFont="1" applyFill="1" applyBorder="1"/>
    <xf numFmtId="0" fontId="10" fillId="0" borderId="6" xfId="0" applyFont="1" applyFill="1" applyBorder="1"/>
    <xf numFmtId="14" fontId="9" fillId="0" borderId="6" xfId="0" applyNumberFormat="1" applyFont="1" applyFill="1" applyBorder="1"/>
    <xf numFmtId="164" fontId="9" fillId="3" borderId="6" xfId="0" applyNumberFormat="1" applyFont="1" applyFill="1" applyBorder="1" applyProtection="1">
      <protection locked="0"/>
    </xf>
    <xf numFmtId="10" fontId="9" fillId="3" borderId="6" xfId="0" applyNumberFormat="1" applyFont="1" applyFill="1" applyBorder="1" applyProtection="1">
      <protection locked="0"/>
    </xf>
    <xf numFmtId="164" fontId="9" fillId="0" borderId="6" xfId="0" applyNumberFormat="1" applyFont="1" applyFill="1" applyBorder="1"/>
    <xf numFmtId="0" fontId="1" fillId="0" borderId="0" xfId="0" applyFont="1" applyAlignment="1">
      <alignment vertical="center"/>
    </xf>
  </cellXfs>
  <cellStyles count="1">
    <cellStyle name="Normální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36371" displayName="Tabulka136371" ref="A3:J39" totalsRowCount="1" headerRowDxfId="23" totalsRowDxfId="20" headerRowBorderDxfId="22" tableBorderDxfId="21">
  <autoFilter ref="A3:J38"/>
  <sortState ref="A4:K32">
    <sortCondition ref="A3:A32"/>
  </sortState>
  <tableColumns count="10">
    <tableColumn id="1" name="Titul" totalsRowLabel="CELKEM" dataDxfId="19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5" totalsRowDxfId="5"/>
    <tableColumn id="9" name="Počet výtisků:" dataDxfId="14" totalsRowDxfId="4"/>
    <tableColumn id="10" name="Celková cena v Kč bez DPH" totalsRowFunction="custom" dataDxfId="13" totalsRowDxfId="3">
      <calculatedColumnFormula>PRODUCT(E4,F4)</calculatedColumnFormula>
      <totalsRowFormula>SUM(Tabulka136371[Celková cena v Kč bez DPH])</totalsRowFormula>
    </tableColumn>
    <tableColumn id="7" name="Sazba DPH" dataDxfId="12" totalsRowDxfId="2"/>
    <tableColumn id="6" name="Částka DPH v Kč" totalsRowFunction="custom" dataDxfId="11" totalsRowDxfId="1">
      <calculatedColumnFormula>PRODUCT(G4,H4)</calculatedColumnFormula>
      <totalsRowFormula>SUM(Tabulka136371[Částka DPH v Kč])</totalsRowFormula>
    </tableColumn>
    <tableColumn id="11" name="Celková cena v Kč včetně DPH" totalsRowFunction="custom" dataDxfId="10" totalsRowDxfId="0">
      <calculatedColumnFormula>SUM(G4,I4)</calculatedColumnFormula>
      <totalsRowFormula>SUM(Tabulka136371[Celková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22" zoomScaleNormal="100" workbookViewId="0">
      <selection activeCell="H14" sqref="H14"/>
    </sheetView>
  </sheetViews>
  <sheetFormatPr defaultRowHeight="15" x14ac:dyDescent="0.25"/>
  <cols>
    <col min="1" max="1" width="43.42578125" customWidth="1"/>
    <col min="2" max="2" width="13.140625" customWidth="1"/>
    <col min="3" max="4" width="14.5703125" customWidth="1"/>
    <col min="5" max="5" width="20" style="17" customWidth="1"/>
    <col min="6" max="6" width="14.85546875" style="18" customWidth="1"/>
    <col min="7" max="7" width="19.42578125" style="17" customWidth="1"/>
    <col min="8" max="8" width="19" style="17" customWidth="1"/>
    <col min="9" max="9" width="20.42578125" style="17" customWidth="1"/>
    <col min="10" max="10" width="21.5703125" style="17" customWidth="1"/>
  </cols>
  <sheetData>
    <row r="1" spans="1:10" ht="21" x14ac:dyDescent="0.35">
      <c r="A1" s="1" t="s">
        <v>38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30" x14ac:dyDescent="0.25">
      <c r="A3" s="11" t="s">
        <v>41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42</v>
      </c>
      <c r="I3" s="15" t="s">
        <v>43</v>
      </c>
      <c r="J3" s="15" t="s">
        <v>6</v>
      </c>
    </row>
    <row r="4" spans="1:10" x14ac:dyDescent="0.25">
      <c r="A4" s="27" t="s">
        <v>23</v>
      </c>
      <c r="B4" s="27" t="s">
        <v>24</v>
      </c>
      <c r="C4" s="28">
        <v>43922</v>
      </c>
      <c r="D4" s="29">
        <v>44196</v>
      </c>
      <c r="E4" s="30">
        <v>0</v>
      </c>
      <c r="F4" s="31">
        <v>1</v>
      </c>
      <c r="G4" s="32">
        <f t="shared" ref="G4:G38" si="0">PRODUCT(E4,F4)</f>
        <v>0</v>
      </c>
      <c r="H4" s="33">
        <v>0</v>
      </c>
      <c r="I4" s="32">
        <f t="shared" ref="I4:I38" si="1">PRODUCT(G4,H4)</f>
        <v>0</v>
      </c>
      <c r="J4" s="32">
        <f t="shared" ref="J4:J38" si="2">SUM(G4,I4)</f>
        <v>0</v>
      </c>
    </row>
    <row r="5" spans="1:10" x14ac:dyDescent="0.25">
      <c r="A5" s="27" t="s">
        <v>7</v>
      </c>
      <c r="B5" s="27" t="s">
        <v>8</v>
      </c>
      <c r="C5" s="34">
        <v>43831</v>
      </c>
      <c r="D5" s="34">
        <v>44196</v>
      </c>
      <c r="E5" s="30">
        <v>0</v>
      </c>
      <c r="F5" s="31">
        <v>1</v>
      </c>
      <c r="G5" s="32">
        <f t="shared" si="0"/>
        <v>0</v>
      </c>
      <c r="H5" s="33">
        <v>0</v>
      </c>
      <c r="I5" s="32">
        <f t="shared" si="1"/>
        <v>0</v>
      </c>
      <c r="J5" s="32">
        <f t="shared" si="2"/>
        <v>0</v>
      </c>
    </row>
    <row r="6" spans="1:10" x14ac:dyDescent="0.25">
      <c r="A6" s="27" t="s">
        <v>25</v>
      </c>
      <c r="B6" s="27" t="s">
        <v>24</v>
      </c>
      <c r="C6" s="28">
        <v>43922</v>
      </c>
      <c r="D6" s="29">
        <v>44196</v>
      </c>
      <c r="E6" s="30">
        <v>0</v>
      </c>
      <c r="F6" s="31">
        <v>1</v>
      </c>
      <c r="G6" s="32">
        <f t="shared" si="0"/>
        <v>0</v>
      </c>
      <c r="H6" s="33">
        <v>0</v>
      </c>
      <c r="I6" s="32">
        <f t="shared" si="1"/>
        <v>0</v>
      </c>
      <c r="J6" s="32">
        <f t="shared" si="2"/>
        <v>0</v>
      </c>
    </row>
    <row r="7" spans="1:10" x14ac:dyDescent="0.25">
      <c r="A7" s="27" t="s">
        <v>9</v>
      </c>
      <c r="B7" s="27" t="s">
        <v>10</v>
      </c>
      <c r="C7" s="34">
        <v>43831</v>
      </c>
      <c r="D7" s="34">
        <v>44196</v>
      </c>
      <c r="E7" s="30">
        <v>0</v>
      </c>
      <c r="F7" s="31">
        <v>1</v>
      </c>
      <c r="G7" s="32">
        <f t="shared" si="0"/>
        <v>0</v>
      </c>
      <c r="H7" s="33">
        <v>0</v>
      </c>
      <c r="I7" s="32">
        <f t="shared" si="1"/>
        <v>0</v>
      </c>
      <c r="J7" s="32">
        <f t="shared" si="2"/>
        <v>0</v>
      </c>
    </row>
    <row r="8" spans="1:10" x14ac:dyDescent="0.25">
      <c r="A8" s="35" t="s">
        <v>44</v>
      </c>
      <c r="B8" s="27"/>
      <c r="C8" s="34"/>
      <c r="D8" s="36"/>
      <c r="E8" s="37">
        <v>0</v>
      </c>
      <c r="F8" s="31">
        <v>1</v>
      </c>
      <c r="G8" s="32">
        <f>PRODUCT(E8,F8)</f>
        <v>0</v>
      </c>
      <c r="H8" s="38">
        <v>0</v>
      </c>
      <c r="I8" s="39">
        <f>PRODUCT(G8,H8)</f>
        <v>0</v>
      </c>
      <c r="J8" s="32">
        <f>SUM(G8,I8)</f>
        <v>0</v>
      </c>
    </row>
    <row r="9" spans="1:10" x14ac:dyDescent="0.25">
      <c r="A9" s="27" t="s">
        <v>9</v>
      </c>
      <c r="B9" s="27" t="s">
        <v>8</v>
      </c>
      <c r="C9" s="34">
        <v>43831</v>
      </c>
      <c r="D9" s="34">
        <v>44196</v>
      </c>
      <c r="E9" s="30">
        <v>0</v>
      </c>
      <c r="F9" s="31">
        <v>1</v>
      </c>
      <c r="G9" s="32">
        <f t="shared" si="0"/>
        <v>0</v>
      </c>
      <c r="H9" s="33">
        <v>0</v>
      </c>
      <c r="I9" s="32">
        <f t="shared" si="1"/>
        <v>0</v>
      </c>
      <c r="J9" s="32">
        <f t="shared" si="2"/>
        <v>0</v>
      </c>
    </row>
    <row r="10" spans="1:10" x14ac:dyDescent="0.25">
      <c r="A10" s="27" t="s">
        <v>26</v>
      </c>
      <c r="B10" s="27" t="s">
        <v>24</v>
      </c>
      <c r="C10" s="28">
        <v>43922</v>
      </c>
      <c r="D10" s="29">
        <v>44196</v>
      </c>
      <c r="E10" s="30">
        <v>0</v>
      </c>
      <c r="F10" s="31">
        <v>1</v>
      </c>
      <c r="G10" s="32">
        <f t="shared" si="0"/>
        <v>0</v>
      </c>
      <c r="H10" s="33">
        <v>0</v>
      </c>
      <c r="I10" s="32">
        <f t="shared" si="1"/>
        <v>0</v>
      </c>
      <c r="J10" s="32">
        <f t="shared" si="2"/>
        <v>0</v>
      </c>
    </row>
    <row r="11" spans="1:10" x14ac:dyDescent="0.25">
      <c r="A11" s="27" t="s">
        <v>27</v>
      </c>
      <c r="B11" s="27" t="s">
        <v>24</v>
      </c>
      <c r="C11" s="28">
        <v>43831</v>
      </c>
      <c r="D11" s="29">
        <v>44196</v>
      </c>
      <c r="E11" s="30">
        <v>0</v>
      </c>
      <c r="F11" s="31">
        <v>1</v>
      </c>
      <c r="G11" s="32">
        <f t="shared" si="0"/>
        <v>0</v>
      </c>
      <c r="H11" s="33">
        <v>0</v>
      </c>
      <c r="I11" s="32">
        <f t="shared" si="1"/>
        <v>0</v>
      </c>
      <c r="J11" s="32">
        <f t="shared" si="2"/>
        <v>0</v>
      </c>
    </row>
    <row r="12" spans="1:10" x14ac:dyDescent="0.25">
      <c r="A12" s="27" t="s">
        <v>11</v>
      </c>
      <c r="B12" s="27" t="s">
        <v>8</v>
      </c>
      <c r="C12" s="28">
        <v>43831</v>
      </c>
      <c r="D12" s="34">
        <v>44196</v>
      </c>
      <c r="E12" s="30">
        <v>0</v>
      </c>
      <c r="F12" s="31">
        <v>1</v>
      </c>
      <c r="G12" s="32">
        <f t="shared" si="0"/>
        <v>0</v>
      </c>
      <c r="H12" s="33">
        <v>0</v>
      </c>
      <c r="I12" s="32">
        <f t="shared" si="1"/>
        <v>0</v>
      </c>
      <c r="J12" s="32">
        <f t="shared" si="2"/>
        <v>0</v>
      </c>
    </row>
    <row r="13" spans="1:10" x14ac:dyDescent="0.25">
      <c r="A13" s="27" t="s">
        <v>28</v>
      </c>
      <c r="B13" s="27" t="s">
        <v>24</v>
      </c>
      <c r="C13" s="28">
        <v>43831</v>
      </c>
      <c r="D13" s="29">
        <v>44196</v>
      </c>
      <c r="E13" s="30">
        <v>0</v>
      </c>
      <c r="F13" s="31">
        <v>1</v>
      </c>
      <c r="G13" s="32">
        <f t="shared" si="0"/>
        <v>0</v>
      </c>
      <c r="H13" s="33">
        <v>0</v>
      </c>
      <c r="I13" s="32">
        <f t="shared" si="1"/>
        <v>0</v>
      </c>
      <c r="J13" s="32">
        <f t="shared" si="2"/>
        <v>0</v>
      </c>
    </row>
    <row r="14" spans="1:10" x14ac:dyDescent="0.25">
      <c r="A14" s="27" t="s">
        <v>12</v>
      </c>
      <c r="B14" s="27" t="s">
        <v>8</v>
      </c>
      <c r="C14" s="34">
        <v>43831</v>
      </c>
      <c r="D14" s="34">
        <v>44196</v>
      </c>
      <c r="E14" s="30">
        <v>0</v>
      </c>
      <c r="F14" s="31">
        <v>1</v>
      </c>
      <c r="G14" s="32">
        <f t="shared" si="0"/>
        <v>0</v>
      </c>
      <c r="H14" s="33">
        <v>0</v>
      </c>
      <c r="I14" s="32">
        <f t="shared" si="1"/>
        <v>0</v>
      </c>
      <c r="J14" s="32">
        <f t="shared" si="2"/>
        <v>0</v>
      </c>
    </row>
    <row r="15" spans="1:10" x14ac:dyDescent="0.25">
      <c r="A15" s="27" t="s">
        <v>13</v>
      </c>
      <c r="B15" s="27" t="s">
        <v>8</v>
      </c>
      <c r="C15" s="34">
        <v>43831</v>
      </c>
      <c r="D15" s="34">
        <v>44196</v>
      </c>
      <c r="E15" s="30">
        <v>0</v>
      </c>
      <c r="F15" s="31">
        <v>1</v>
      </c>
      <c r="G15" s="32">
        <f t="shared" si="0"/>
        <v>0</v>
      </c>
      <c r="H15" s="33">
        <v>0</v>
      </c>
      <c r="I15" s="32">
        <f t="shared" si="1"/>
        <v>0</v>
      </c>
      <c r="J15" s="32">
        <f t="shared" si="2"/>
        <v>0</v>
      </c>
    </row>
    <row r="16" spans="1:10" x14ac:dyDescent="0.25">
      <c r="A16" s="27" t="s">
        <v>14</v>
      </c>
      <c r="B16" s="27" t="s">
        <v>10</v>
      </c>
      <c r="C16" s="34">
        <v>43831</v>
      </c>
      <c r="D16" s="34">
        <v>44196</v>
      </c>
      <c r="E16" s="30">
        <v>0</v>
      </c>
      <c r="F16" s="31">
        <v>1</v>
      </c>
      <c r="G16" s="32">
        <f t="shared" si="0"/>
        <v>0</v>
      </c>
      <c r="H16" s="33">
        <v>0</v>
      </c>
      <c r="I16" s="32">
        <f t="shared" si="1"/>
        <v>0</v>
      </c>
      <c r="J16" s="32">
        <f t="shared" si="2"/>
        <v>0</v>
      </c>
    </row>
    <row r="17" spans="1:10" x14ac:dyDescent="0.25">
      <c r="A17" s="35" t="s">
        <v>44</v>
      </c>
      <c r="B17" s="27"/>
      <c r="C17" s="34"/>
      <c r="D17" s="34"/>
      <c r="E17" s="30">
        <v>0</v>
      </c>
      <c r="F17" s="31">
        <v>1</v>
      </c>
      <c r="G17" s="32">
        <f>PRODUCT(E17,F17)</f>
        <v>0</v>
      </c>
      <c r="H17" s="33">
        <v>0</v>
      </c>
      <c r="I17" s="32">
        <f>PRODUCT(G17,H17)</f>
        <v>0</v>
      </c>
      <c r="J17" s="32">
        <f>SUM(G17,I17)</f>
        <v>0</v>
      </c>
    </row>
    <row r="18" spans="1:10" x14ac:dyDescent="0.25">
      <c r="A18" s="27" t="s">
        <v>29</v>
      </c>
      <c r="B18" s="27" t="s">
        <v>24</v>
      </c>
      <c r="C18" s="28">
        <v>43922</v>
      </c>
      <c r="D18" s="29">
        <v>44196</v>
      </c>
      <c r="E18" s="30">
        <v>0</v>
      </c>
      <c r="F18" s="31">
        <v>1</v>
      </c>
      <c r="G18" s="32">
        <f t="shared" si="0"/>
        <v>0</v>
      </c>
      <c r="H18" s="33">
        <v>0</v>
      </c>
      <c r="I18" s="32">
        <f t="shared" si="1"/>
        <v>0</v>
      </c>
      <c r="J18" s="32">
        <f t="shared" si="2"/>
        <v>0</v>
      </c>
    </row>
    <row r="19" spans="1:10" x14ac:dyDescent="0.25">
      <c r="A19" s="27" t="s">
        <v>15</v>
      </c>
      <c r="B19" s="27" t="s">
        <v>10</v>
      </c>
      <c r="C19" s="28">
        <v>43891</v>
      </c>
      <c r="D19" s="34">
        <v>44196</v>
      </c>
      <c r="E19" s="30">
        <v>0</v>
      </c>
      <c r="F19" s="31">
        <v>1</v>
      </c>
      <c r="G19" s="32">
        <f t="shared" si="0"/>
        <v>0</v>
      </c>
      <c r="H19" s="33">
        <v>0</v>
      </c>
      <c r="I19" s="32">
        <f t="shared" si="1"/>
        <v>0</v>
      </c>
      <c r="J19" s="32">
        <f t="shared" si="2"/>
        <v>0</v>
      </c>
    </row>
    <row r="20" spans="1:10" x14ac:dyDescent="0.25">
      <c r="A20" s="35" t="s">
        <v>44</v>
      </c>
      <c r="B20" s="27"/>
      <c r="C20" s="28"/>
      <c r="D20" s="34"/>
      <c r="E20" s="30">
        <v>0</v>
      </c>
      <c r="F20" s="31">
        <v>1</v>
      </c>
      <c r="G20" s="32">
        <f>PRODUCT(E20,F20)</f>
        <v>0</v>
      </c>
      <c r="H20" s="33">
        <v>0</v>
      </c>
      <c r="I20" s="32">
        <f>PRODUCT(G20,H20)</f>
        <v>0</v>
      </c>
      <c r="J20" s="32">
        <f>SUM(G20,I20)</f>
        <v>0</v>
      </c>
    </row>
    <row r="21" spans="1:10" x14ac:dyDescent="0.25">
      <c r="A21" s="27" t="s">
        <v>30</v>
      </c>
      <c r="B21" s="27" t="s">
        <v>24</v>
      </c>
      <c r="C21" s="28">
        <v>43831</v>
      </c>
      <c r="D21" s="29">
        <v>44196</v>
      </c>
      <c r="E21" s="30">
        <v>0</v>
      </c>
      <c r="F21" s="31">
        <v>1</v>
      </c>
      <c r="G21" s="32">
        <f t="shared" si="0"/>
        <v>0</v>
      </c>
      <c r="H21" s="33">
        <v>0</v>
      </c>
      <c r="I21" s="32">
        <f t="shared" si="1"/>
        <v>0</v>
      </c>
      <c r="J21" s="32">
        <f t="shared" si="2"/>
        <v>0</v>
      </c>
    </row>
    <row r="22" spans="1:10" x14ac:dyDescent="0.25">
      <c r="A22" s="27" t="s">
        <v>16</v>
      </c>
      <c r="B22" s="27" t="s">
        <v>8</v>
      </c>
      <c r="C22" s="34">
        <v>43831</v>
      </c>
      <c r="D22" s="34">
        <v>44196</v>
      </c>
      <c r="E22" s="30">
        <v>0</v>
      </c>
      <c r="F22" s="31">
        <v>1</v>
      </c>
      <c r="G22" s="32">
        <f t="shared" si="0"/>
        <v>0</v>
      </c>
      <c r="H22" s="33">
        <v>0</v>
      </c>
      <c r="I22" s="32">
        <f t="shared" si="1"/>
        <v>0</v>
      </c>
      <c r="J22" s="32">
        <f t="shared" si="2"/>
        <v>0</v>
      </c>
    </row>
    <row r="23" spans="1:10" x14ac:dyDescent="0.25">
      <c r="A23" s="27" t="s">
        <v>31</v>
      </c>
      <c r="B23" s="27" t="s">
        <v>24</v>
      </c>
      <c r="C23" s="28">
        <v>43831</v>
      </c>
      <c r="D23" s="29">
        <v>44196</v>
      </c>
      <c r="E23" s="30">
        <v>0</v>
      </c>
      <c r="F23" s="31">
        <v>1</v>
      </c>
      <c r="G23" s="32">
        <f t="shared" si="0"/>
        <v>0</v>
      </c>
      <c r="H23" s="33">
        <v>0</v>
      </c>
      <c r="I23" s="32">
        <f t="shared" si="1"/>
        <v>0</v>
      </c>
      <c r="J23" s="32">
        <f t="shared" si="2"/>
        <v>0</v>
      </c>
    </row>
    <row r="24" spans="1:10" x14ac:dyDescent="0.25">
      <c r="A24" s="27" t="s">
        <v>32</v>
      </c>
      <c r="B24" s="27" t="s">
        <v>24</v>
      </c>
      <c r="C24" s="28">
        <v>43891</v>
      </c>
      <c r="D24" s="29">
        <v>44196</v>
      </c>
      <c r="E24" s="30">
        <v>0</v>
      </c>
      <c r="F24" s="31">
        <v>1</v>
      </c>
      <c r="G24" s="32">
        <f t="shared" si="0"/>
        <v>0</v>
      </c>
      <c r="H24" s="33">
        <v>0</v>
      </c>
      <c r="I24" s="32">
        <f t="shared" si="1"/>
        <v>0</v>
      </c>
      <c r="J24" s="32">
        <f t="shared" si="2"/>
        <v>0</v>
      </c>
    </row>
    <row r="25" spans="1:10" x14ac:dyDescent="0.25">
      <c r="A25" s="27" t="s">
        <v>17</v>
      </c>
      <c r="B25" s="27" t="s">
        <v>8</v>
      </c>
      <c r="C25" s="34">
        <v>43831</v>
      </c>
      <c r="D25" s="34">
        <v>44196</v>
      </c>
      <c r="E25" s="30">
        <v>0</v>
      </c>
      <c r="F25" s="31">
        <v>1</v>
      </c>
      <c r="G25" s="32">
        <f t="shared" si="0"/>
        <v>0</v>
      </c>
      <c r="H25" s="33">
        <v>0</v>
      </c>
      <c r="I25" s="32">
        <f t="shared" si="1"/>
        <v>0</v>
      </c>
      <c r="J25" s="32">
        <f t="shared" si="2"/>
        <v>0</v>
      </c>
    </row>
    <row r="26" spans="1:10" x14ac:dyDescent="0.25">
      <c r="A26" s="27" t="s">
        <v>33</v>
      </c>
      <c r="B26" s="27" t="s">
        <v>24</v>
      </c>
      <c r="C26" s="28">
        <v>43831</v>
      </c>
      <c r="D26" s="29">
        <v>44196</v>
      </c>
      <c r="E26" s="30">
        <v>0</v>
      </c>
      <c r="F26" s="31">
        <v>1</v>
      </c>
      <c r="G26" s="32">
        <f t="shared" si="0"/>
        <v>0</v>
      </c>
      <c r="H26" s="33">
        <v>0</v>
      </c>
      <c r="I26" s="32">
        <f t="shared" si="1"/>
        <v>0</v>
      </c>
      <c r="J26" s="32">
        <f t="shared" si="2"/>
        <v>0</v>
      </c>
    </row>
    <row r="27" spans="1:10" x14ac:dyDescent="0.25">
      <c r="A27" s="27" t="s">
        <v>18</v>
      </c>
      <c r="B27" s="27" t="s">
        <v>10</v>
      </c>
      <c r="C27" s="28">
        <v>43862</v>
      </c>
      <c r="D27" s="34">
        <v>44196</v>
      </c>
      <c r="E27" s="30">
        <v>0</v>
      </c>
      <c r="F27" s="31">
        <v>1</v>
      </c>
      <c r="G27" s="32">
        <f t="shared" si="0"/>
        <v>0</v>
      </c>
      <c r="H27" s="33">
        <v>0</v>
      </c>
      <c r="I27" s="32">
        <f t="shared" si="1"/>
        <v>0</v>
      </c>
      <c r="J27" s="32">
        <f t="shared" si="2"/>
        <v>0</v>
      </c>
    </row>
    <row r="28" spans="1:10" x14ac:dyDescent="0.25">
      <c r="A28" s="35" t="s">
        <v>44</v>
      </c>
      <c r="B28" s="27"/>
      <c r="C28" s="28"/>
      <c r="D28" s="34"/>
      <c r="E28" s="30">
        <v>0</v>
      </c>
      <c r="F28" s="31">
        <v>1</v>
      </c>
      <c r="G28" s="32">
        <f>PRODUCT(E28,F28)</f>
        <v>0</v>
      </c>
      <c r="H28" s="33">
        <v>0</v>
      </c>
      <c r="I28" s="32">
        <f>PRODUCT(G28,H28)</f>
        <v>0</v>
      </c>
      <c r="J28" s="32">
        <f>SUM(G28,I28)</f>
        <v>0</v>
      </c>
    </row>
    <row r="29" spans="1:10" x14ac:dyDescent="0.25">
      <c r="A29" s="27" t="s">
        <v>18</v>
      </c>
      <c r="B29" s="27" t="s">
        <v>10</v>
      </c>
      <c r="C29" s="28">
        <v>43891</v>
      </c>
      <c r="D29" s="34">
        <v>44196</v>
      </c>
      <c r="E29" s="30">
        <v>0</v>
      </c>
      <c r="F29" s="31">
        <v>3</v>
      </c>
      <c r="G29" s="32">
        <f t="shared" si="0"/>
        <v>0</v>
      </c>
      <c r="H29" s="33">
        <v>0</v>
      </c>
      <c r="I29" s="32">
        <f t="shared" si="1"/>
        <v>0</v>
      </c>
      <c r="J29" s="32">
        <f t="shared" si="2"/>
        <v>0</v>
      </c>
    </row>
    <row r="30" spans="1:10" x14ac:dyDescent="0.25">
      <c r="A30" s="35" t="s">
        <v>44</v>
      </c>
      <c r="B30" s="27"/>
      <c r="C30" s="28"/>
      <c r="D30" s="34"/>
      <c r="E30" s="30">
        <v>0</v>
      </c>
      <c r="F30" s="31">
        <v>3</v>
      </c>
      <c r="G30" s="32">
        <f>PRODUCT(E30,F30)</f>
        <v>0</v>
      </c>
      <c r="H30" s="33">
        <v>0</v>
      </c>
      <c r="I30" s="32">
        <f>PRODUCT(G30,H30)</f>
        <v>0</v>
      </c>
      <c r="J30" s="32">
        <f>SUM(G30,I30)</f>
        <v>0</v>
      </c>
    </row>
    <row r="31" spans="1:10" x14ac:dyDescent="0.25">
      <c r="A31" s="27" t="s">
        <v>18</v>
      </c>
      <c r="B31" s="27" t="s">
        <v>10</v>
      </c>
      <c r="C31" s="28">
        <v>44105</v>
      </c>
      <c r="D31" s="34">
        <v>44196</v>
      </c>
      <c r="E31" s="30">
        <v>0</v>
      </c>
      <c r="F31" s="31">
        <v>1</v>
      </c>
      <c r="G31" s="32">
        <f t="shared" si="0"/>
        <v>0</v>
      </c>
      <c r="H31" s="33">
        <v>0</v>
      </c>
      <c r="I31" s="32">
        <f t="shared" si="1"/>
        <v>0</v>
      </c>
      <c r="J31" s="32">
        <f t="shared" si="2"/>
        <v>0</v>
      </c>
    </row>
    <row r="32" spans="1:10" x14ac:dyDescent="0.25">
      <c r="A32" s="35" t="s">
        <v>44</v>
      </c>
      <c r="B32" s="27"/>
      <c r="C32" s="28"/>
      <c r="D32" s="34"/>
      <c r="E32" s="30">
        <v>0</v>
      </c>
      <c r="F32" s="31">
        <v>1</v>
      </c>
      <c r="G32" s="32">
        <f>PRODUCT(E32,F32)</f>
        <v>0</v>
      </c>
      <c r="H32" s="33">
        <v>0</v>
      </c>
      <c r="I32" s="32">
        <f>PRODUCT(G32,H32)</f>
        <v>0</v>
      </c>
      <c r="J32" s="32">
        <f>SUM(G32,I32)</f>
        <v>0</v>
      </c>
    </row>
    <row r="33" spans="1:10" x14ac:dyDescent="0.25">
      <c r="A33" s="27" t="s">
        <v>19</v>
      </c>
      <c r="B33" s="27" t="s">
        <v>8</v>
      </c>
      <c r="C33" s="34">
        <v>43831</v>
      </c>
      <c r="D33" s="34">
        <v>44196</v>
      </c>
      <c r="E33" s="30">
        <v>0</v>
      </c>
      <c r="F33" s="31">
        <v>1</v>
      </c>
      <c r="G33" s="32">
        <f t="shared" si="0"/>
        <v>0</v>
      </c>
      <c r="H33" s="33">
        <v>0</v>
      </c>
      <c r="I33" s="32">
        <f t="shared" si="1"/>
        <v>0</v>
      </c>
      <c r="J33" s="32">
        <f t="shared" si="2"/>
        <v>0</v>
      </c>
    </row>
    <row r="34" spans="1:10" x14ac:dyDescent="0.25">
      <c r="A34" s="27" t="s">
        <v>34</v>
      </c>
      <c r="B34" s="27" t="s">
        <v>24</v>
      </c>
      <c r="C34" s="28">
        <v>43831</v>
      </c>
      <c r="D34" s="29">
        <v>44196</v>
      </c>
      <c r="E34" s="30">
        <v>0</v>
      </c>
      <c r="F34" s="31">
        <v>1</v>
      </c>
      <c r="G34" s="32">
        <f t="shared" si="0"/>
        <v>0</v>
      </c>
      <c r="H34" s="33">
        <v>0</v>
      </c>
      <c r="I34" s="32">
        <f t="shared" si="1"/>
        <v>0</v>
      </c>
      <c r="J34" s="32">
        <f t="shared" si="2"/>
        <v>0</v>
      </c>
    </row>
    <row r="35" spans="1:10" x14ac:dyDescent="0.25">
      <c r="A35" s="27" t="s">
        <v>35</v>
      </c>
      <c r="B35" s="27" t="s">
        <v>24</v>
      </c>
      <c r="C35" s="28">
        <v>43922</v>
      </c>
      <c r="D35" s="29">
        <v>44196</v>
      </c>
      <c r="E35" s="30">
        <v>0</v>
      </c>
      <c r="F35" s="31">
        <v>1</v>
      </c>
      <c r="G35" s="32">
        <f t="shared" si="0"/>
        <v>0</v>
      </c>
      <c r="H35" s="33">
        <v>0</v>
      </c>
      <c r="I35" s="32">
        <f t="shared" si="1"/>
        <v>0</v>
      </c>
      <c r="J35" s="32">
        <f t="shared" si="2"/>
        <v>0</v>
      </c>
    </row>
    <row r="36" spans="1:10" x14ac:dyDescent="0.25">
      <c r="A36" s="27" t="s">
        <v>36</v>
      </c>
      <c r="B36" s="27" t="s">
        <v>24</v>
      </c>
      <c r="C36" s="28">
        <v>43922</v>
      </c>
      <c r="D36" s="29">
        <v>44196</v>
      </c>
      <c r="E36" s="30">
        <v>0</v>
      </c>
      <c r="F36" s="31">
        <v>1</v>
      </c>
      <c r="G36" s="32">
        <f t="shared" si="0"/>
        <v>0</v>
      </c>
      <c r="H36" s="33">
        <v>0</v>
      </c>
      <c r="I36" s="32">
        <f t="shared" si="1"/>
        <v>0</v>
      </c>
      <c r="J36" s="32">
        <f t="shared" si="2"/>
        <v>0</v>
      </c>
    </row>
    <row r="37" spans="1:10" x14ac:dyDescent="0.25">
      <c r="A37" s="27" t="s">
        <v>37</v>
      </c>
      <c r="B37" s="27" t="s">
        <v>24</v>
      </c>
      <c r="C37" s="28">
        <v>43922</v>
      </c>
      <c r="D37" s="29">
        <v>44196</v>
      </c>
      <c r="E37" s="30">
        <v>0</v>
      </c>
      <c r="F37" s="31">
        <v>1</v>
      </c>
      <c r="G37" s="32">
        <f t="shared" si="0"/>
        <v>0</v>
      </c>
      <c r="H37" s="33">
        <v>0</v>
      </c>
      <c r="I37" s="32">
        <f t="shared" si="1"/>
        <v>0</v>
      </c>
      <c r="J37" s="32">
        <f t="shared" si="2"/>
        <v>0</v>
      </c>
    </row>
    <row r="38" spans="1:10" x14ac:dyDescent="0.25">
      <c r="A38" s="27" t="s">
        <v>20</v>
      </c>
      <c r="B38" s="27" t="s">
        <v>8</v>
      </c>
      <c r="C38" s="34">
        <v>43831</v>
      </c>
      <c r="D38" s="34">
        <v>44196</v>
      </c>
      <c r="E38" s="30">
        <v>0</v>
      </c>
      <c r="F38" s="31">
        <v>1</v>
      </c>
      <c r="G38" s="32">
        <f t="shared" si="0"/>
        <v>0</v>
      </c>
      <c r="H38" s="33">
        <v>0</v>
      </c>
      <c r="I38" s="32">
        <f t="shared" si="1"/>
        <v>0</v>
      </c>
      <c r="J38" s="32">
        <f t="shared" si="2"/>
        <v>0</v>
      </c>
    </row>
    <row r="39" spans="1:10" ht="18.75" x14ac:dyDescent="0.3">
      <c r="A39" s="21" t="s">
        <v>40</v>
      </c>
      <c r="B39" s="22"/>
      <c r="C39" s="22"/>
      <c r="D39" s="22"/>
      <c r="E39" s="20"/>
      <c r="F39" s="20"/>
      <c r="G39" s="23">
        <f>SUM(Tabulka136371[Celková cena v Kč bez DPH])</f>
        <v>0</v>
      </c>
      <c r="H39" s="25"/>
      <c r="I39" s="26">
        <f>SUM(Tabulka136371[Částka DPH v Kč])</f>
        <v>0</v>
      </c>
      <c r="J39" s="24">
        <f>SUM(Tabulka136371[Celková cena v Kč včetně DPH])</f>
        <v>0</v>
      </c>
    </row>
    <row r="41" spans="1:10" ht="15.75" x14ac:dyDescent="0.25">
      <c r="A41" s="19" t="s">
        <v>39</v>
      </c>
    </row>
    <row r="43" spans="1:10" x14ac:dyDescent="0.25">
      <c r="A43" s="40" t="s">
        <v>45</v>
      </c>
    </row>
    <row r="44" spans="1:10" x14ac:dyDescent="0.25">
      <c r="A44" s="16" t="s">
        <v>21</v>
      </c>
    </row>
    <row r="45" spans="1:10" x14ac:dyDescent="0.25">
      <c r="A45" s="16" t="s">
        <v>22</v>
      </c>
    </row>
  </sheetData>
  <sheetProtection algorithmName="SHA-512" hashValue="B6t83y75prc12+PK0wxY/Ln6A6TNvCHeTBFyA4IN0GtaLhaK8TaIYXb3q+m7GIUY+OHeswTVig9ye27eeWAxeQ==" saltValue="w/ANoMMNq0skR+OCuNgFCQ==" spinCount="100000" sheet="1" objects="1" scenarios="1" selectLockedCells="1"/>
  <pageMargins left="0.7" right="0.7" top="0.78740157499999996" bottom="0.78740157499999996" header="0.3" footer="0.3"/>
  <pageSetup paperSize="9" scale="65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FCDAF4C-2557-47C1-BCDD-B1719A1AAC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A3BACF-1613-44BF-B434-7FB69DD3F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B17F23-8169-4FAB-A9E6-483C5DA3E68F}">
  <ds:schemaRefs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$ListId:dokumentyvz;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dcterms:created xsi:type="dcterms:W3CDTF">2019-10-21T09:20:12Z</dcterms:created>
  <dcterms:modified xsi:type="dcterms:W3CDTF">2019-11-25T14:05:09Z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